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<sst xmlns="http://schemas.openxmlformats.org/spreadsheetml/2006/main" count="99" uniqueCount="99">
  <si>
    <t xml:space="preserve"/>
  </si>
  <si>
    <t xml:space="preserve">EMF040</t>
  </si>
  <si>
    <t xml:space="preserve">m²</t>
  </si>
  <si>
    <t xml:space="preserve">Forjado de viguetas de madera y entrevigado con alfarjías y ladrillos cerámicos colocados por tabla.</t>
  </si>
  <si>
    <r>
      <rPr>
        <sz val="8.25"/>
        <color rgb="FF000000"/>
        <rFont val="Arial"/>
        <family val="2"/>
      </rPr>
      <t xml:space="preserve">Forjado tradicional con un intereje de 50 cm, compuesto por viguetas de madera aserrada de pino silvestre (Pinus sylvestris) procedente de España, de 70x70 mm de sección, clase resistente C18 según UNE-EN 338 y UNE-EN 1912, calidad estructural ME-2 según UNE 56544; para clase de uso 1 según UNE-EN 335, con protección frente a agentes bióticos que se corresponde con la clase de penetración NP1 según UNE-EN 351-1, con acabado cepillado colocadas mediante apoyo sobre elemento estructural; entrevigado compuesto de alfarjías de madera aserrada de pino silvestre (Pinus sylvestris) procedente de España, de 70x30 mm de sección, clase resistente C18 según UNE-EN 338 y UNE-EN 1912, calidad estructural ME-2 según UNE 56544; para clase de uso 1 según UNE-EN 335, con protección frente a agentes bióticos que se corresponde con la clase de penetración NP1 según UNE-EN 351-1, con acabado cepillado, sobre las que apoya un tablero de ladrillos cerámicos cara vista macizos de elaboración manual, tipo tejar, color rojo, 24x11,5x3,5 cm, colocados por tabla; y malla electrosoldada ME 20x20 Ø 5-5 B 500 T 6x2,20 UNE-EN 10080, en capa de compresión de 4 cm de espesor de hormigón ligero HLE-25/F/8/XC3, serie Ultra Series Ligero "LAFARGEHOLCIM", densidad 1700 kg/m³, (cantidad mínima de cemento 275 kg/m³), fabricado en central, y vertido con cubilote; apuntalamiento y desapuntalamiento de las viguetas. Incluso, alambre de atar, separadores, elementos de atado de viguetas y zunchos perimetrales de planta y huecos.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</si>
  <si>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</si>
  <si>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</si>
  <si>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</si>
  <si>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</si>
  <si>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</si>
  <si>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</si>
  <si>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</si>
  <si>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</si>
  <si>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</si>
  <si>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</si>
  <si>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</si>
  <si>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</si>
  <si>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</si>
  <si>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</si>
  <si>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</si>
  <si>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</si>
  <si>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mt07mee100gai1baa</t>
  </si>
  <si>
    <t xml:space="preserve">m³</t>
  </si>
  <si>
    <t xml:space="preserve">Madera aserrada de pino silvestre (Pinus sylvestris) procedente de España para viguetas, de hasta 5 m de longitud, de 70x70 mm de sección, clase resistente C18 según UNE-EN 338 y UNE-EN 1912, calidad estructural ME-2 según UNE 56544; para clase de uso 1 según UNE-EN 335, con protección frente a agentes bióticos que se corresponde con la clase de penetración NP1 según UNE-EN 351-1, con acabado cepillado.</t>
  </si>
  <si>
    <t xml:space="preserve">mt07emr111b</t>
  </si>
  <si>
    <t xml:space="preserve">Ud</t>
  </si>
  <si>
    <t xml:space="preserve">Clavo, de 4 mm de diámetro y 50 mm de longitud, de acero galvanizado de alta adherencia.</t>
  </si>
  <si>
    <t xml:space="preserve">mt07mee100iah1baa</t>
  </si>
  <si>
    <t xml:space="preserve">m³</t>
  </si>
  <si>
    <t xml:space="preserve">Madera aserrada de pino silvestre (Pinus sylvestris) procedente de España para alfarjías, de hasta 5 m de longitud, de 70x30 mm de sección, clase resistente C18 según UNE-EN 338 y UNE-EN 1912, calidad estructural ME-2 según UNE 56544; para clase de uso 1 según UNE-EN 335, con protección frente a agentes bióticos que se corresponde con la clase de penetración NP1 según UNE-EN 351-1, con acabado cepillado.</t>
  </si>
  <si>
    <t xml:space="preserve">mt05mte010a</t>
  </si>
  <si>
    <t xml:space="preserve">Ud</t>
  </si>
  <si>
    <t xml:space="preserve">Ladrillo cerámico cara vista macizo de elaboración manual (tejar), color rojo, 24x11,5x3,5 cm, para uso en fábrica no protegida (pieza U), densidad 1850 kg/m³, según UNE-EN 771-1.</t>
  </si>
  <si>
    <t xml:space="preserve">mt09mif010ca</t>
  </si>
  <si>
    <t xml:space="preserve">t</t>
  </si>
  <si>
    <t xml:space="preserve">Mortero industrial para albañilería, de cemento, color gris, categoría M-5 (resistencia a compresión 5 N/mm²), suministrado en sacos, según UNE-EN 998-2.</t>
  </si>
  <si>
    <t xml:space="preserve">mt07aco020o</t>
  </si>
  <si>
    <t xml:space="preserve">Ud</t>
  </si>
  <si>
    <t xml:space="preserve">Separador homologado para malla electrosoldada.</t>
  </si>
  <si>
    <t xml:space="preserve">mt07ame010d</t>
  </si>
  <si>
    <t xml:space="preserve">m²</t>
  </si>
  <si>
    <t xml:space="preserve">Malla electrosoldada ME 20x20 Ø 5-5 B 500 T 6x2,20 UNE-EN 10080.</t>
  </si>
  <si>
    <t xml:space="preserve">mt08var050</t>
  </si>
  <si>
    <t xml:space="preserve">kg</t>
  </si>
  <si>
    <t xml:space="preserve">Alambre galvanizado para atar, de 1,30 mm de diámetro.</t>
  </si>
  <si>
    <t xml:space="preserve">mt10hal100b</t>
  </si>
  <si>
    <t xml:space="preserve">m³</t>
  </si>
  <si>
    <t xml:space="preserve">Hormigón ligero HA-25/F/8/XC3, serie Ultra Series Ligero "LAFARGEHOLCIM", de 1700 kg/m³ de densidad, cantidad mínima de cemento 275 kg/m³, fabricado en central.</t>
  </si>
  <si>
    <t xml:space="preserve">Subtotal materiales:</t>
  </si>
  <si>
    <t xml:space="preserve">Mano de obra</t>
  </si>
  <si>
    <t xml:space="preserve">mo048</t>
  </si>
  <si>
    <t xml:space="preserve">h</t>
  </si>
  <si>
    <t xml:space="preserve">Oficial 1ª montador de estructura de madera.</t>
  </si>
  <si>
    <t xml:space="preserve">mo095</t>
  </si>
  <si>
    <t xml:space="preserve">h</t>
  </si>
  <si>
    <t xml:space="preserve">Ayudante montador de estructura de madera.</t>
  </si>
  <si>
    <t xml:space="preserve">mo020</t>
  </si>
  <si>
    <t xml:space="preserve">h</t>
  </si>
  <si>
    <t xml:space="preserve">Oficial 1ª construcción.</t>
  </si>
  <si>
    <t xml:space="preserve">mo113</t>
  </si>
  <si>
    <t xml:space="preserve">h</t>
  </si>
  <si>
    <t xml:space="preserve">Peón ordinario construcción.</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</si>
  <si>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</si>
  <si>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</si>
  <si>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</si>
  <si>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</si>
  <si>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</si>
  <si>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</si>
  <si>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</si>
  <si>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</si>
  <si>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</si>
  <si>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</si>
  <si>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</si>
  <si>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</si>
  <si>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</si>
  <si>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</si>
  <si>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</si>
  <si>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</si>
  <si>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</si>
  <si>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</si>
  <si>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Subtotal mano de obra:</t>
  </si>
  <si>
    <t xml:space="preserve">Costes directos complementarios</t>
  </si>
  <si>
    <t xml:space="preserve">%</t>
  </si>
  <si>
    <t xml:space="preserve">Costes directos complementarios</t>
  </si>
  <si>
    <t xml:space="preserve">Coste de mantenimiento decenal: 13,82€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</si>
  <si>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</si>
  <si>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</si>
  <si>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</si>
  <si>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</si>
  <si>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</si>
  <si>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</si>
  <si>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</si>
  <si>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</si>
  <si>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998-2:2012</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</si>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</sst>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74" customWidth="1"/>
    <col min="4" max="4" width="7.65" customWidth="1"/>
    <col min="5" max="5" width="66.47" customWidth="1"/>
    <col min="6" max="6" width="3.23" customWidth="1"/>
    <col min="7" max="7" width="9.69" customWidth="1"/>
    <col min="8" max="8" width="3.91" customWidth="1"/>
    <col min="9" max="9" width="10.37"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29.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
      <c r="D10" s="10" t="s">
        <v>13</v>
      </c>
      <c r="E10" s="1" t="s">
        <v>14</v>
      </c>
      <c r="F10" s="1"/>
      <c r="G10" s="11">
        <v>0.04</v>
      </c>
      <c r="H10" s="11"/>
      <c r="I10" s="12">
        <v>6.32</v>
      </c>
      <c r="J10" s="12">
        <f ca="1">ROUND(INDIRECT(ADDRESS(ROW()+(0), COLUMN()+(-3), 1))*INDIRECT(ADDRESS(ROW()+(0), COLUMN()+(-1), 1)), 2)</f>
        <v>0.25</v>
      </c>
    </row>
    <row r="11" spans="1:10" ht="13.50" thickBot="1" customHeight="1">
      <c r="A11" s="1" t="s">
        <v>15</v>
      </c>
      <c r="B11" s="1"/>
      <c r="C11" s="1"/>
      <c r="D11" s="10" t="s">
        <v>16</v>
      </c>
      <c r="E11" s="1" t="s">
        <v>17</v>
      </c>
      <c r="F11" s="1"/>
      <c r="G11" s="11">
        <v>0.045</v>
      </c>
      <c r="H11" s="11"/>
      <c r="I11" s="12">
        <v>1.87</v>
      </c>
      <c r="J11" s="12">
        <f ca="1">ROUND(INDIRECT(ADDRESS(ROW()+(0), COLUMN()+(-3), 1))*INDIRECT(ADDRESS(ROW()+(0), COLUMN()+(-1), 1)), 2)</f>
        <v>0.08</v>
      </c>
    </row>
    <row r="12" spans="1:10" ht="13.50" thickBot="1" customHeight="1">
      <c r="A12" s="1" t="s">
        <v>18</v>
      </c>
      <c r="B12" s="1"/>
      <c r="C12" s="1"/>
      <c r="D12" s="10" t="s">
        <v>19</v>
      </c>
      <c r="E12" s="1" t="s">
        <v>20</v>
      </c>
      <c r="F12" s="1"/>
      <c r="G12" s="11">
        <v>0.013</v>
      </c>
      <c r="H12" s="11"/>
      <c r="I12" s="12">
        <v>19.25</v>
      </c>
      <c r="J12" s="12">
        <f ca="1">ROUND(INDIRECT(ADDRESS(ROW()+(0), COLUMN()+(-3), 1))*INDIRECT(ADDRESS(ROW()+(0), COLUMN()+(-1), 1)), 2)</f>
        <v>0.25</v>
      </c>
    </row>
    <row r="13" spans="1:10" ht="66.00" thickBot="1" customHeight="1">
      <c r="A13" s="1" t="s">
        <v>21</v>
      </c>
      <c r="B13" s="1"/>
      <c r="C13" s="1"/>
      <c r="D13" s="10" t="s">
        <v>22</v>
      </c>
      <c r="E13" s="1" t="s">
        <v>23</v>
      </c>
      <c r="F13" s="1"/>
      <c r="G13" s="11">
        <v>0.01</v>
      </c>
      <c r="H13" s="11"/>
      <c r="I13" s="12">
        <v>654.84</v>
      </c>
      <c r="J13" s="12">
        <f ca="1">ROUND(INDIRECT(ADDRESS(ROW()+(0), COLUMN()+(-3), 1))*INDIRECT(ADDRESS(ROW()+(0), COLUMN()+(-1), 1)), 2)</f>
        <v>6.55</v>
      </c>
    </row>
    <row r="14" spans="1:10" ht="24.00" thickBot="1" customHeight="1">
      <c r="A14" s="1" t="s">
        <v>24</v>
      </c>
      <c r="B14" s="1"/>
      <c r="C14" s="1"/>
      <c r="D14" s="10" t="s">
        <v>25</v>
      </c>
      <c r="E14" s="1" t="s">
        <v>26</v>
      </c>
      <c r="F14" s="1"/>
      <c r="G14" s="11">
        <v>4</v>
      </c>
      <c r="H14" s="11"/>
      <c r="I14" s="12">
        <v>0.09</v>
      </c>
      <c r="J14" s="12">
        <f ca="1">ROUND(INDIRECT(ADDRESS(ROW()+(0), COLUMN()+(-3), 1))*INDIRECT(ADDRESS(ROW()+(0), COLUMN()+(-1), 1)), 2)</f>
        <v>0.36</v>
      </c>
    </row>
    <row r="15" spans="1:10" ht="66.00" thickBot="1" customHeight="1">
      <c r="A15" s="1" t="s">
        <v>27</v>
      </c>
      <c r="B15" s="1"/>
      <c r="C15" s="1"/>
      <c r="D15" s="10" t="s">
        <v>28</v>
      </c>
      <c r="E15" s="1" t="s">
        <v>29</v>
      </c>
      <c r="F15" s="1"/>
      <c r="G15" s="11">
        <v>0.009</v>
      </c>
      <c r="H15" s="11"/>
      <c r="I15" s="12">
        <v>654.84</v>
      </c>
      <c r="J15" s="12">
        <f ca="1">ROUND(INDIRECT(ADDRESS(ROW()+(0), COLUMN()+(-3), 1))*INDIRECT(ADDRESS(ROW()+(0), COLUMN()+(-1), 1)), 2)</f>
        <v>5.89</v>
      </c>
    </row>
    <row r="16" spans="1:10" ht="34.50" thickBot="1" customHeight="1">
      <c r="A16" s="1" t="s">
        <v>30</v>
      </c>
      <c r="B16" s="1"/>
      <c r="C16" s="1"/>
      <c r="D16" s="10" t="s">
        <v>31</v>
      </c>
      <c r="E16" s="1" t="s">
        <v>32</v>
      </c>
      <c r="F16" s="1"/>
      <c r="G16" s="11">
        <v>37.8</v>
      </c>
      <c r="H16" s="11"/>
      <c r="I16" s="12">
        <v>0.6</v>
      </c>
      <c r="J16" s="12">
        <f ca="1">ROUND(INDIRECT(ADDRESS(ROW()+(0), COLUMN()+(-3), 1))*INDIRECT(ADDRESS(ROW()+(0), COLUMN()+(-1), 1)), 2)</f>
        <v>22.68</v>
      </c>
    </row>
    <row r="17" spans="1:10" ht="24.00" thickBot="1" customHeight="1">
      <c r="A17" s="1" t="s">
        <v>33</v>
      </c>
      <c r="B17" s="1"/>
      <c r="C17" s="1"/>
      <c r="D17" s="10" t="s">
        <v>34</v>
      </c>
      <c r="E17" s="1" t="s">
        <v>35</v>
      </c>
      <c r="F17" s="1"/>
      <c r="G17" s="11">
        <v>0.005</v>
      </c>
      <c r="H17" s="11"/>
      <c r="I17" s="12">
        <v>40.2</v>
      </c>
      <c r="J17" s="12">
        <f ca="1">ROUND(INDIRECT(ADDRESS(ROW()+(0), COLUMN()+(-3), 1))*INDIRECT(ADDRESS(ROW()+(0), COLUMN()+(-1), 1)), 2)</f>
        <v>0.2</v>
      </c>
    </row>
    <row r="18" spans="1:10" ht="13.50" thickBot="1" customHeight="1">
      <c r="A18" s="1" t="s">
        <v>36</v>
      </c>
      <c r="B18" s="1"/>
      <c r="C18" s="1"/>
      <c r="D18" s="10" t="s">
        <v>37</v>
      </c>
      <c r="E18" s="1" t="s">
        <v>38</v>
      </c>
      <c r="F18" s="1"/>
      <c r="G18" s="11">
        <v>1</v>
      </c>
      <c r="H18" s="11"/>
      <c r="I18" s="12">
        <v>0.09</v>
      </c>
      <c r="J18" s="12">
        <f ca="1">ROUND(INDIRECT(ADDRESS(ROW()+(0), COLUMN()+(-3), 1))*INDIRECT(ADDRESS(ROW()+(0), COLUMN()+(-1), 1)), 2)</f>
        <v>0.09</v>
      </c>
    </row>
    <row r="19" spans="1:10" ht="13.50" thickBot="1" customHeight="1">
      <c r="A19" s="1" t="s">
        <v>39</v>
      </c>
      <c r="B19" s="1"/>
      <c r="C19" s="1"/>
      <c r="D19" s="10" t="s">
        <v>40</v>
      </c>
      <c r="E19" s="1" t="s">
        <v>41</v>
      </c>
      <c r="F19" s="1"/>
      <c r="G19" s="11">
        <v>1.1</v>
      </c>
      <c r="H19" s="11"/>
      <c r="I19" s="12">
        <v>1.49</v>
      </c>
      <c r="J19" s="12">
        <f ca="1">ROUND(INDIRECT(ADDRESS(ROW()+(0), COLUMN()+(-3), 1))*INDIRECT(ADDRESS(ROW()+(0), COLUMN()+(-1), 1)), 2)</f>
        <v>1.64</v>
      </c>
    </row>
    <row r="20" spans="1:10" ht="13.50" thickBot="1" customHeight="1">
      <c r="A20" s="1" t="s">
        <v>42</v>
      </c>
      <c r="B20" s="1"/>
      <c r="C20" s="1"/>
      <c r="D20" s="10" t="s">
        <v>43</v>
      </c>
      <c r="E20" s="1" t="s">
        <v>44</v>
      </c>
      <c r="F20" s="1"/>
      <c r="G20" s="11">
        <v>0.017</v>
      </c>
      <c r="H20" s="11"/>
      <c r="I20" s="12">
        <v>1.5</v>
      </c>
      <c r="J20" s="12">
        <f ca="1">ROUND(INDIRECT(ADDRESS(ROW()+(0), COLUMN()+(-3), 1))*INDIRECT(ADDRESS(ROW()+(0), COLUMN()+(-1), 1)), 2)</f>
        <v>0.03</v>
      </c>
    </row>
    <row r="21" spans="1:10" ht="34.50" thickBot="1" customHeight="1">
      <c r="A21" s="1" t="s">
        <v>45</v>
      </c>
      <c r="B21" s="1"/>
      <c r="C21" s="1"/>
      <c r="D21" s="10" t="s">
        <v>46</v>
      </c>
      <c r="E21" s="1" t="s">
        <v>47</v>
      </c>
      <c r="F21" s="1"/>
      <c r="G21" s="13">
        <v>0.042</v>
      </c>
      <c r="H21" s="13"/>
      <c r="I21" s="14">
        <v>261.08</v>
      </c>
      <c r="J21" s="14">
        <f ca="1">ROUND(INDIRECT(ADDRESS(ROW()+(0), COLUMN()+(-3), 1))*INDIRECT(ADDRESS(ROW()+(0), COLUMN()+(-1), 1)), 2)</f>
        <v>10.97</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48.99</v>
      </c>
    </row>
    <row r="23" spans="1:10" ht="13.50" thickBot="1" customHeight="1">
      <c r="A23" s="15">
        <v>2</v>
      </c>
      <c r="B23" s="15"/>
      <c r="C23" s="15"/>
      <c r="D23" s="15"/>
      <c r="E23" s="18" t="s">
        <v>49</v>
      </c>
      <c r="F23" s="18"/>
      <c r="G23" s="18"/>
      <c r="H23" s="18"/>
      <c r="I23" s="15"/>
      <c r="J23" s="15"/>
    </row>
    <row r="24" spans="1:10" ht="13.50" thickBot="1" customHeight="1">
      <c r="A24" s="1" t="s">
        <v>50</v>
      </c>
      <c r="B24" s="1"/>
      <c r="C24" s="1"/>
      <c r="D24" s="10" t="s">
        <v>51</v>
      </c>
      <c r="E24" s="1" t="s">
        <v>52</v>
      </c>
      <c r="F24" s="1"/>
      <c r="G24" s="11">
        <v>0.065</v>
      </c>
      <c r="H24" s="11"/>
      <c r="I24" s="12">
        <v>22.27</v>
      </c>
      <c r="J24" s="12">
        <f ca="1">ROUND(INDIRECT(ADDRESS(ROW()+(0), COLUMN()+(-3), 1))*INDIRECT(ADDRESS(ROW()+(0), COLUMN()+(-1), 1)), 2)</f>
        <v>1.45</v>
      </c>
    </row>
    <row r="25" spans="1:10" ht="13.50" thickBot="1" customHeight="1">
      <c r="A25" s="1" t="s">
        <v>53</v>
      </c>
      <c r="B25" s="1"/>
      <c r="C25" s="1"/>
      <c r="D25" s="10" t="s">
        <v>54</v>
      </c>
      <c r="E25" s="1" t="s">
        <v>55</v>
      </c>
      <c r="F25" s="1"/>
      <c r="G25" s="11">
        <v>0.033</v>
      </c>
      <c r="H25" s="11"/>
      <c r="I25" s="12">
        <v>21.15</v>
      </c>
      <c r="J25" s="12">
        <f ca="1">ROUND(INDIRECT(ADDRESS(ROW()+(0), COLUMN()+(-3), 1))*INDIRECT(ADDRESS(ROW()+(0), COLUMN()+(-1), 1)), 2)</f>
        <v>0.7</v>
      </c>
    </row>
    <row r="26" spans="1:10" ht="13.50" thickBot="1" customHeight="1">
      <c r="A26" s="1" t="s">
        <v>56</v>
      </c>
      <c r="B26" s="1"/>
      <c r="C26" s="1"/>
      <c r="D26" s="10" t="s">
        <v>57</v>
      </c>
      <c r="E26" s="1" t="s">
        <v>58</v>
      </c>
      <c r="F26" s="1"/>
      <c r="G26" s="11">
        <v>0.924</v>
      </c>
      <c r="H26" s="11"/>
      <c r="I26" s="12">
        <v>21.41</v>
      </c>
      <c r="J26" s="12">
        <f ca="1">ROUND(INDIRECT(ADDRESS(ROW()+(0), COLUMN()+(-3), 1))*INDIRECT(ADDRESS(ROW()+(0), COLUMN()+(-1), 1)), 2)</f>
        <v>19.78</v>
      </c>
    </row>
    <row r="27" spans="1:10" ht="13.50" thickBot="1" customHeight="1">
      <c r="A27" s="1" t="s">
        <v>59</v>
      </c>
      <c r="B27" s="1"/>
      <c r="C27" s="1"/>
      <c r="D27" s="10" t="s">
        <v>60</v>
      </c>
      <c r="E27" s="1" t="s">
        <v>61</v>
      </c>
      <c r="F27" s="1"/>
      <c r="G27" s="11">
        <v>0.579</v>
      </c>
      <c r="H27" s="11"/>
      <c r="I27" s="12">
        <v>20.1</v>
      </c>
      <c r="J27" s="12">
        <f ca="1">ROUND(INDIRECT(ADDRESS(ROW()+(0), COLUMN()+(-3), 1))*INDIRECT(ADDRESS(ROW()+(0), COLUMN()+(-1), 1)), 2)</f>
        <v>11.64</v>
      </c>
    </row>
    <row r="28" spans="1:10" ht="13.50" thickBot="1" customHeight="1">
      <c r="A28" s="1" t="s">
        <v>62</v>
      </c>
      <c r="B28" s="1"/>
      <c r="C28" s="1"/>
      <c r="D28" s="10" t="s">
        <v>63</v>
      </c>
      <c r="E28" s="1" t="s">
        <v>64</v>
      </c>
      <c r="F28" s="1"/>
      <c r="G28" s="11">
        <v>0.124</v>
      </c>
      <c r="H28" s="11"/>
      <c r="I28" s="12">
        <v>22.27</v>
      </c>
      <c r="J28" s="12">
        <f ca="1">ROUND(INDIRECT(ADDRESS(ROW()+(0), COLUMN()+(-3), 1))*INDIRECT(ADDRESS(ROW()+(0), COLUMN()+(-1), 1)), 2)</f>
        <v>2.76</v>
      </c>
    </row>
    <row r="29" spans="1:10" ht="13.50" thickBot="1" customHeight="1">
      <c r="A29" s="1" t="s">
        <v>65</v>
      </c>
      <c r="B29" s="1"/>
      <c r="C29" s="1"/>
      <c r="D29" s="10" t="s">
        <v>66</v>
      </c>
      <c r="E29" s="1" t="s">
        <v>67</v>
      </c>
      <c r="F29" s="1"/>
      <c r="G29" s="11">
        <v>0.124</v>
      </c>
      <c r="H29" s="11"/>
      <c r="I29" s="12">
        <v>21.15</v>
      </c>
      <c r="J29" s="12">
        <f ca="1">ROUND(INDIRECT(ADDRESS(ROW()+(0), COLUMN()+(-3), 1))*INDIRECT(ADDRESS(ROW()+(0), COLUMN()+(-1), 1)), 2)</f>
        <v>2.62</v>
      </c>
    </row>
    <row r="30" spans="1:10" ht="13.50" thickBot="1" customHeight="1">
      <c r="A30" s="1" t="s">
        <v>68</v>
      </c>
      <c r="B30" s="1"/>
      <c r="C30" s="1"/>
      <c r="D30" s="10" t="s">
        <v>69</v>
      </c>
      <c r="E30" s="1" t="s">
        <v>70</v>
      </c>
      <c r="F30" s="1"/>
      <c r="G30" s="11">
        <v>0.029</v>
      </c>
      <c r="H30" s="11"/>
      <c r="I30" s="12">
        <v>22.27</v>
      </c>
      <c r="J30" s="12">
        <f ca="1">ROUND(INDIRECT(ADDRESS(ROW()+(0), COLUMN()+(-3), 1))*INDIRECT(ADDRESS(ROW()+(0), COLUMN()+(-1), 1)), 2)</f>
        <v>0.65</v>
      </c>
    </row>
    <row r="31" spans="1:10" ht="13.50" thickBot="1" customHeight="1">
      <c r="A31" s="1" t="s">
        <v>71</v>
      </c>
      <c r="B31" s="1"/>
      <c r="C31" s="1"/>
      <c r="D31" s="10" t="s">
        <v>72</v>
      </c>
      <c r="E31" s="1" t="s">
        <v>73</v>
      </c>
      <c r="F31" s="1"/>
      <c r="G31" s="11">
        <v>0.029</v>
      </c>
      <c r="H31" s="11"/>
      <c r="I31" s="12">
        <v>21.15</v>
      </c>
      <c r="J31" s="12">
        <f ca="1">ROUND(INDIRECT(ADDRESS(ROW()+(0), COLUMN()+(-3), 1))*INDIRECT(ADDRESS(ROW()+(0), COLUMN()+(-1), 1)), 2)</f>
        <v>0.61</v>
      </c>
    </row>
    <row r="32" spans="1:10" ht="13.50" thickBot="1" customHeight="1">
      <c r="A32" s="1" t="s">
        <v>74</v>
      </c>
      <c r="B32" s="1"/>
      <c r="C32" s="1"/>
      <c r="D32" s="10" t="s">
        <v>75</v>
      </c>
      <c r="E32" s="1" t="s">
        <v>76</v>
      </c>
      <c r="F32" s="1"/>
      <c r="G32" s="11">
        <v>0.01</v>
      </c>
      <c r="H32" s="11"/>
      <c r="I32" s="12">
        <v>22.27</v>
      </c>
      <c r="J32" s="12">
        <f ca="1">ROUND(INDIRECT(ADDRESS(ROW()+(0), COLUMN()+(-3), 1))*INDIRECT(ADDRESS(ROW()+(0), COLUMN()+(-1), 1)), 2)</f>
        <v>0.22</v>
      </c>
    </row>
    <row r="33" spans="1:10" ht="13.50" thickBot="1" customHeight="1">
      <c r="A33" s="1" t="s">
        <v>77</v>
      </c>
      <c r="B33" s="1"/>
      <c r="C33" s="1"/>
      <c r="D33" s="10" t="s">
        <v>78</v>
      </c>
      <c r="E33" s="1" t="s">
        <v>79</v>
      </c>
      <c r="F33" s="1"/>
      <c r="G33" s="13">
        <v>0.042</v>
      </c>
      <c r="H33" s="13"/>
      <c r="I33" s="14">
        <v>21.15</v>
      </c>
      <c r="J33" s="14">
        <f ca="1">ROUND(INDIRECT(ADDRESS(ROW()+(0), COLUMN()+(-3), 1))*INDIRECT(ADDRESS(ROW()+(0), COLUMN()+(-1), 1)), 2)</f>
        <v>0.89</v>
      </c>
    </row>
    <row r="34" spans="1:10" ht="13.50" thickBot="1" customHeight="1">
      <c r="A34" s="15"/>
      <c r="B34" s="15"/>
      <c r="C34" s="15"/>
      <c r="D34" s="15"/>
      <c r="E34" s="15"/>
      <c r="F34" s="15"/>
      <c r="G34" s="9" t="s">
        <v>80</v>
      </c>
      <c r="H34" s="9"/>
      <c r="I34" s="9"/>
      <c r="J3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41.32</v>
      </c>
    </row>
    <row r="35" spans="1:10" ht="13.50" thickBot="1" customHeight="1">
      <c r="A35" s="15">
        <v>3</v>
      </c>
      <c r="B35" s="15"/>
      <c r="C35" s="15"/>
      <c r="D35" s="15"/>
      <c r="E35" s="18" t="s">
        <v>81</v>
      </c>
      <c r="F35" s="18"/>
      <c r="G35" s="18"/>
      <c r="H35" s="18"/>
      <c r="I35" s="15"/>
      <c r="J35" s="15"/>
    </row>
    <row r="36" spans="1:10" ht="13.50" thickBot="1" customHeight="1">
      <c r="A36" s="19"/>
      <c r="B36" s="19"/>
      <c r="C36" s="19"/>
      <c r="D36" s="20" t="s">
        <v>82</v>
      </c>
      <c r="E36" s="19" t="s">
        <v>83</v>
      </c>
      <c r="F36" s="19"/>
      <c r="G36" s="13">
        <v>2</v>
      </c>
      <c r="H36" s="13"/>
      <c r="I36" s="14">
        <f ca="1">ROUND(SUM(INDIRECT(ADDRESS(ROW()+(-2), COLUMN()+(1), 1)),INDIRECT(ADDRESS(ROW()+(-14), COLUMN()+(1), 1))), 2)</f>
        <v>90.31</v>
      </c>
      <c r="J36" s="14">
        <f ca="1">ROUND(INDIRECT(ADDRESS(ROW()+(0), COLUMN()+(-3), 1))*INDIRECT(ADDRESS(ROW()+(0), COLUMN()+(-1), 1))/100, 2)</f>
        <v>1.81</v>
      </c>
    </row>
    <row r="37" spans="1:10" ht="13.50" thickBot="1" customHeight="1">
      <c r="A37" s="21" t="s">
        <v>84</v>
      </c>
      <c r="B37" s="21"/>
      <c r="C37" s="21"/>
      <c r="D37" s="22"/>
      <c r="E37" s="23"/>
      <c r="F37" s="23"/>
      <c r="G37" s="24" t="s">
        <v>85</v>
      </c>
      <c r="H37" s="24"/>
      <c r="I37" s="25"/>
      <c r="J37" s="26">
        <f ca="1">ROUND(SUM(INDIRECT(ADDRESS(ROW()+(-1), COLUMN()+(0), 1)),INDIRECT(ADDRESS(ROW()+(-3), COLUMN()+(0), 1)),INDIRECT(ADDRESS(ROW()+(-15), COLUMN()+(0), 1))), 2)</f>
        <v>92.12</v>
      </c>
    </row>
    <row r="40" spans="1:10" ht="13.50" thickBot="1" customHeight="1">
      <c r="A40" s="27" t="s">
        <v>86</v>
      </c>
      <c r="B40" s="27"/>
      <c r="C40" s="27"/>
      <c r="D40" s="27"/>
      <c r="E40" s="27"/>
      <c r="F40" s="27" t="s">
        <v>87</v>
      </c>
      <c r="G40" s="27"/>
      <c r="H40" s="27" t="s">
        <v>88</v>
      </c>
      <c r="I40" s="27"/>
      <c r="J40" s="27" t="s">
        <v>89</v>
      </c>
    </row>
    <row r="41" spans="1:10" ht="13.50" thickBot="1" customHeight="1">
      <c r="A41" s="28" t="s">
        <v>90</v>
      </c>
      <c r="B41" s="28"/>
      <c r="C41" s="28"/>
      <c r="D41" s="28"/>
      <c r="E41" s="28"/>
      <c r="F41" s="29">
        <v>1.06202e+006</v>
      </c>
      <c r="G41" s="29"/>
      <c r="H41" s="29">
        <v>1.06202e+006</v>
      </c>
      <c r="I41" s="29"/>
      <c r="J41" s="29" t="s">
        <v>91</v>
      </c>
    </row>
    <row r="42" spans="1:10" ht="13.50" thickBot="1" customHeight="1">
      <c r="A42" s="30" t="s">
        <v>92</v>
      </c>
      <c r="B42" s="30"/>
      <c r="C42" s="30"/>
      <c r="D42" s="30"/>
      <c r="E42" s="30"/>
      <c r="F42" s="31"/>
      <c r="G42" s="31"/>
      <c r="H42" s="31"/>
      <c r="I42" s="31"/>
      <c r="J42" s="31"/>
    </row>
    <row r="43" spans="1:10" ht="13.50" thickBot="1" customHeight="1">
      <c r="A43" s="28" t="s">
        <v>93</v>
      </c>
      <c r="B43" s="28"/>
      <c r="C43" s="28"/>
      <c r="D43" s="28"/>
      <c r="E43" s="28"/>
      <c r="F43" s="29">
        <v>162011</v>
      </c>
      <c r="G43" s="29"/>
      <c r="H43" s="29">
        <v>162012</v>
      </c>
      <c r="I43" s="29"/>
      <c r="J43" s="29" t="s">
        <v>94</v>
      </c>
    </row>
    <row r="44" spans="1:10" ht="13.50" thickBot="1" customHeight="1">
      <c r="A44" s="30" t="s">
        <v>95</v>
      </c>
      <c r="B44" s="30"/>
      <c r="C44" s="30"/>
      <c r="D44" s="30"/>
      <c r="E44" s="30"/>
      <c r="F44" s="31"/>
      <c r="G44" s="31"/>
      <c r="H44" s="31"/>
      <c r="I44" s="31"/>
      <c r="J44" s="31"/>
    </row>
    <row r="47" spans="1:1" ht="33.75" thickBot="1" customHeight="1">
      <c r="A47" s="1" t="s">
        <v>96</v>
      </c>
      <c r="B47" s="1"/>
      <c r="C47" s="1"/>
      <c r="D47" s="1"/>
      <c r="E47" s="1"/>
      <c r="F47" s="1"/>
      <c r="G47" s="1"/>
      <c r="H47" s="1"/>
      <c r="I47" s="1"/>
      <c r="J47" s="1"/>
    </row>
    <row r="48" spans="1:1" ht="33.75" thickBot="1" customHeight="1">
      <c r="A48" s="1" t="s">
        <v>97</v>
      </c>
      <c r="B48" s="1"/>
      <c r="C48" s="1"/>
      <c r="D48" s="1"/>
      <c r="E48" s="1"/>
      <c r="F48" s="1"/>
      <c r="G48" s="1"/>
      <c r="H48" s="1"/>
      <c r="I48" s="1"/>
      <c r="J48" s="1"/>
    </row>
    <row r="49" spans="1:1" ht="33.75" thickBot="1" customHeight="1">
      <c r="A49" s="1" t="s">
        <v>98</v>
      </c>
      <c r="B49" s="1"/>
      <c r="C49" s="1"/>
      <c r="D49" s="1"/>
      <c r="E49" s="1"/>
      <c r="F49" s="1"/>
      <c r="G49" s="1"/>
      <c r="H49" s="1"/>
      <c r="I49" s="1"/>
      <c r="J49" s="1"/>
    </row>
  </sheetData>
  <mergeCells count="105">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I22"/>
    <mergeCell ref="A23:C23"/>
    <mergeCell ref="E23:H23"/>
    <mergeCell ref="A24:C24"/>
    <mergeCell ref="E24:F24"/>
    <mergeCell ref="G24:H24"/>
    <mergeCell ref="A25:C25"/>
    <mergeCell ref="E25:F25"/>
    <mergeCell ref="G25:H25"/>
    <mergeCell ref="A26:C26"/>
    <mergeCell ref="E26:F26"/>
    <mergeCell ref="G26:H26"/>
    <mergeCell ref="A27:C27"/>
    <mergeCell ref="E27:F27"/>
    <mergeCell ref="G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I34"/>
    <mergeCell ref="A35:C35"/>
    <mergeCell ref="E35:H35"/>
    <mergeCell ref="A36:C36"/>
    <mergeCell ref="E36:F36"/>
    <mergeCell ref="G36:H36"/>
    <mergeCell ref="A37:F37"/>
    <mergeCell ref="G37:I37"/>
    <mergeCell ref="A40:E40"/>
    <mergeCell ref="F40:G40"/>
    <mergeCell ref="H40:I40"/>
    <mergeCell ref="A41:E41"/>
    <mergeCell ref="F41:G42"/>
    <mergeCell ref="H41:I42"/>
    <mergeCell ref="J41:J42"/>
    <mergeCell ref="A42:E42"/>
    <mergeCell ref="A43:E43"/>
    <mergeCell ref="F43:G44"/>
    <mergeCell ref="H43:I44"/>
    <mergeCell ref="J43:J44"/>
    <mergeCell ref="A44:E44"/>
    <mergeCell ref="A47:J47"/>
    <mergeCell ref="A48:J48"/>
    <mergeCell ref="A49:J49"/>
  </mergeCells>
  <pageMargins left="0.147638" right="0.147638" top="0.206693" bottom="0.206693" header="0.0" footer="0.0"/>
  <pageSetup paperSize="9" orientation="portrait"/>
  <rowBreaks count="0" manualBreakCount="0">
    </rowBreaks>
</worksheet>
</file>